
<file path=[Content_Types].xml><?xml version="1.0" encoding="utf-8"?>
<Types xmlns="http://schemas.openxmlformats.org/package/2006/content-types"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nnections.xml" ContentType="application/vnd.openxmlformats-officedocument.spreadsheetml.connection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queryTables/queryTable3.xml" ContentType="application/vnd.openxmlformats-officedocument.spreadsheetml.queryTable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05" windowWidth="14805" windowHeight="8010" activeTab="2"/>
  </bookViews>
  <sheets>
    <sheet name="bonds" sheetId="1" r:id="rId1"/>
    <sheet name="intangles" sheetId="2" r:id="rId2"/>
    <sheet name="extangles" sheetId="3" r:id="rId3"/>
    <sheet name="Sheet1" sheetId="4" r:id="rId4"/>
  </sheets>
  <definedNames>
    <definedName name="_32tns.ext_angles" localSheetId="2">extangles!#REF!</definedName>
    <definedName name="_7tns.bonds" localSheetId="0">bonds!#REF!</definedName>
    <definedName name="_7tns.ext_angles" localSheetId="2">extangles!#REF!</definedName>
    <definedName name="_7tns.int_angles" localSheetId="1">intangles!#REF!</definedName>
    <definedName name="sod_20.bonds" localSheetId="0">bonds!#REF!</definedName>
    <definedName name="sod_20.ext_angles" localSheetId="2">extangles!#REF!</definedName>
    <definedName name="sod_20.int_angles" localSheetId="1">intangles!#REF!</definedName>
    <definedName name="sod_22.bonds" localSheetId="0">bonds!#REF!</definedName>
    <definedName name="sod_22.ext_angles" localSheetId="2">extangles!#REF!</definedName>
    <definedName name="sod_22.int_angles" localSheetId="1">intangles!#REF!</definedName>
    <definedName name="sod_24.bonds" localSheetId="0">bonds!#REF!</definedName>
    <definedName name="sod_24.ext_angles" localSheetId="2">extangles!#REF!</definedName>
    <definedName name="sod_24.int_angles" localSheetId="1">intangles!#REF!</definedName>
    <definedName name="sod_26.bonds" localSheetId="0">bonds!#REF!</definedName>
    <definedName name="sod_26.ext_angles" localSheetId="2">extangles!#REF!</definedName>
    <definedName name="sod_26.int_angles" localSheetId="1">intangles!#REF!</definedName>
    <definedName name="sod_28.bonds" localSheetId="0">bonds!#REF!</definedName>
    <definedName name="sod_28.ext_angles" localSheetId="2">extangles!#REF!</definedName>
    <definedName name="sod_28.int_angles" localSheetId="1">intangles!#REF!</definedName>
    <definedName name="sod_30.bonds" localSheetId="0">bonds!#REF!</definedName>
    <definedName name="sod_30.ext_angles" localSheetId="2">extangles!#REF!</definedName>
    <definedName name="sod_30.int_angles" localSheetId="1">intangles!#REF!</definedName>
    <definedName name="sod_32.bonds" localSheetId="0">bonds!#REF!</definedName>
    <definedName name="sod_32.ext_angles" localSheetId="2">extangles!#REF!</definedName>
    <definedName name="sod_32.int_angles" localSheetId="1">intangles!#REF!</definedName>
    <definedName name="sod_35.bonds" localSheetId="0">bonds!#REF!</definedName>
    <definedName name="sod_35.ext_angles" localSheetId="2">extangles!#REF!</definedName>
    <definedName name="sod_35.int_angles" localSheetId="1">intangles!#REF!</definedName>
    <definedName name="sod_40.bonds" localSheetId="0">bonds!#REF!</definedName>
    <definedName name="sod_40.ext_angles" localSheetId="2">extangles!#REF!</definedName>
    <definedName name="sod_40.int_angles" localSheetId="1">intangles!#REF!</definedName>
    <definedName name="sod_45.bonds" localSheetId="0">bonds!#REF!</definedName>
    <definedName name="sod_45.ext_angles" localSheetId="2">extangles!#REF!</definedName>
    <definedName name="sod_45.int_angles" localSheetId="1">intangles!#REF!</definedName>
    <definedName name="sod_50.bonds" localSheetId="0">bonds!#REF!</definedName>
    <definedName name="sod_50.ext_angles" localSheetId="2">extangles!#REF!</definedName>
    <definedName name="sod_50.int_angles" localSheetId="1">intangles!#REF!</definedName>
    <definedName name="sod_55.bonds" localSheetId="0">bonds!#REF!</definedName>
    <definedName name="sod_55.ext_angles" localSheetId="2">extangles!#REF!</definedName>
    <definedName name="sod_55.int_angles" localSheetId="1">intangles!#REF!</definedName>
    <definedName name="sod_60.bonds" localSheetId="0">bonds!#REF!</definedName>
    <definedName name="sod_60.ext_angles" localSheetId="2">extangles!#REF!</definedName>
    <definedName name="sod_60.int_angles" localSheetId="1">intangles!#REF!</definedName>
    <definedName name="sod_65.bonds" localSheetId="0">bonds!$A$1:$E$49</definedName>
    <definedName name="sod_65.ext_angles" localSheetId="2">extangles!$A$1:$E$25</definedName>
    <definedName name="sod_65.int_angles" localSheetId="1">intangles!$A$1:$F$73</definedName>
    <definedName name="sod_7.bonds" localSheetId="0">bonds!#REF!</definedName>
    <definedName name="sod_7.ext_angles" localSheetId="2">extangles!#REF!</definedName>
    <definedName name="sod_7.int_angles" localSheetId="1">intangles!#REF!</definedName>
  </definedNames>
  <calcPr calcId="125725"/>
</workbook>
</file>

<file path=xl/calcChain.xml><?xml version="1.0" encoding="utf-8"?>
<calcChain xmlns="http://schemas.openxmlformats.org/spreadsheetml/2006/main">
  <c r="F2" i="3"/>
  <c r="L2" i="2"/>
  <c r="K2"/>
  <c r="J2"/>
  <c r="I2"/>
  <c r="H2"/>
  <c r="G2"/>
  <c r="H2" i="1"/>
  <c r="G2"/>
  <c r="F2"/>
  <c r="I2"/>
  <c r="B4" i="4"/>
  <c r="B5" s="1"/>
  <c r="B6" s="1"/>
  <c r="C2" s="1"/>
</calcChain>
</file>

<file path=xl/connections.xml><?xml version="1.0" encoding="utf-8"?>
<connections xmlns="http://schemas.openxmlformats.org/spreadsheetml/2006/main">
  <connection id="1" name="32tns" type="6" refreshedVersion="3" background="1" saveData="1">
    <textPr codePage="850" sourceFile="D:\AselDocuments\PEARLDecember2011\EigthRefinement2\batch_gasp\32tns.ext_angles" space="1" consecutive="1">
      <textFields count="5">
        <textField/>
        <textField/>
        <textField/>
        <textField/>
        <textField/>
      </textFields>
    </textPr>
  </connection>
  <connection id="2" name="7tns" type="6" refreshedVersion="3" background="1" saveData="1">
    <textPr codePage="850" sourceFile="D:\AselDocuments\PEARLDecember2011\EigthRefinement2\batch_gasp\7tns.bonds" space="1" consecutive="1">
      <textFields count="5">
        <textField/>
        <textField/>
        <textField/>
        <textField/>
        <textField/>
      </textFields>
    </textPr>
  </connection>
  <connection id="3" name="7tns1" type="6" refreshedVersion="3" background="1" saveData="1">
    <textPr codePage="850" sourceFile="D:\AselDocuments\PEARLDecember2011\EigthRefinement2\batch_gasp\7tns.int_angles" space="1" consecutive="1">
      <textFields count="6">
        <textField/>
        <textField/>
        <textField/>
        <textField/>
        <textField/>
        <textField/>
      </textFields>
    </textPr>
  </connection>
  <connection id="4" name="7tns2" type="6" refreshedVersion="3" background="1" saveData="1">
    <textPr codePage="850" sourceFile="D:\AselDocuments\PEARLDecember2011\EigthRefinement2\batch_gasp\7tns.ext_angles" space="1" consecutive="1">
      <textFields count="5">
        <textField/>
        <textField/>
        <textField/>
        <textField/>
        <textField/>
      </textFields>
    </textPr>
  </connection>
  <connection id="5" name="sod_20" type="6" refreshedVersion="3" background="1" saveData="1">
    <textPr codePage="850" sourceFile="D:\AselDocuments\PEARLDecember2011\EigthRefinement2\batch3_gasp\sod_20.bonds" space="1" consecutive="1">
      <textFields count="5">
        <textField/>
        <textField/>
        <textField/>
        <textField/>
        <textField/>
      </textFields>
    </textPr>
  </connection>
  <connection id="6" name="sod_201" type="6" refreshedVersion="3" background="1" saveData="1">
    <textPr codePage="850" sourceFile="D:\AselDocuments\PEARLDecember2011\EigthRefinement2\batch3_gasp\sod_20.int_angles" space="1" consecutive="1">
      <textFields count="6">
        <textField/>
        <textField/>
        <textField/>
        <textField/>
        <textField/>
        <textField/>
      </textFields>
    </textPr>
  </connection>
  <connection id="7" name="sod_202" type="6" refreshedVersion="3" background="1" saveData="1">
    <textPr codePage="850" sourceFile="D:\AselDocuments\PEARLDecember2011\EigthRefinement2\batch3_gasp\sod_20.ext_angles" delimited="0">
      <textFields count="4">
        <textField/>
        <textField position="8"/>
        <textField position="14"/>
        <textField position="21"/>
      </textFields>
    </textPr>
  </connection>
  <connection id="8" name="sod_22" type="6" refreshedVersion="3" background="1" saveData="1">
    <textPr codePage="850" sourceFile="D:\AselDocuments\PEARLDecember2011\EigthRefinement2\batch3_gasp\sod_22.bonds" delimited="0">
      <textFields count="5">
        <textField/>
        <textField position="4"/>
        <textField position="12"/>
        <textField position="15"/>
        <textField position="24"/>
      </textFields>
    </textPr>
  </connection>
  <connection id="9" name="sod_221" type="6" refreshedVersion="3" background="1" saveData="1">
    <textPr codePage="850" sourceFile="D:\AselDocuments\PEARLDecember2011\EigthRefinement2\batch3_gasp\sod_22.int_angles" space="1" consecutive="1">
      <textFields count="6">
        <textField/>
        <textField/>
        <textField/>
        <textField/>
        <textField/>
        <textField/>
      </textFields>
    </textPr>
  </connection>
  <connection id="10" name="sod_222" type="6" refreshedVersion="3" background="1" saveData="1">
    <textPr codePage="850" sourceFile="D:\AselDocuments\PEARLDecember2011\EigthRefinement2\batch3_gasp\sod_22.ext_angles" space="1" consecutive="1">
      <textFields count="5">
        <textField/>
        <textField/>
        <textField/>
        <textField/>
        <textField/>
      </textFields>
    </textPr>
  </connection>
  <connection id="11" name="sod_24" type="6" refreshedVersion="3" background="1" saveData="1">
    <textPr codePage="850" sourceFile="D:\AselDocuments\PEARLDecember2011\EigthRefinement2\batch3_gasp\sod_24.bonds" space="1" consecutive="1">
      <textFields count="5">
        <textField/>
        <textField/>
        <textField/>
        <textField/>
        <textField/>
      </textFields>
    </textPr>
  </connection>
  <connection id="12" name="sod_241" type="6" refreshedVersion="3" background="1" saveData="1">
    <textPr codePage="850" sourceFile="D:\AselDocuments\PEARLDecember2011\EigthRefinement2\batch3_gasp\sod_24.int_angles" space="1" consecutive="1">
      <textFields count="6">
        <textField/>
        <textField/>
        <textField/>
        <textField/>
        <textField/>
        <textField/>
      </textFields>
    </textPr>
  </connection>
  <connection id="13" name="sod_242" type="6" refreshedVersion="3" background="1" saveData="1">
    <textPr codePage="850" sourceFile="D:\AselDocuments\PEARLDecember2011\EigthRefinement2\batch3_gasp\sod_24.ext_angles" space="1" consecutive="1">
      <textFields count="5">
        <textField/>
        <textField/>
        <textField/>
        <textField/>
        <textField/>
      </textFields>
    </textPr>
  </connection>
  <connection id="14" name="sod_26" type="6" refreshedVersion="3" background="1" saveData="1">
    <textPr codePage="850" sourceFile="D:\AselDocuments\PEARLDecember2011\EigthRefinement2\batch3_gasp\sod_26.bonds" space="1" consecutive="1">
      <textFields count="5">
        <textField/>
        <textField/>
        <textField/>
        <textField/>
        <textField/>
      </textFields>
    </textPr>
  </connection>
  <connection id="15" name="sod_261" type="6" refreshedVersion="3" background="1" saveData="1">
    <textPr codePage="850" sourceFile="D:\AselDocuments\PEARLDecember2011\EigthRefinement2\batch3_gasp\sod_26.int_angles" delimited="0">
      <textFields count="5">
        <textField/>
        <textField position="8"/>
        <textField position="14"/>
        <textField position="21"/>
        <textField position="30"/>
      </textFields>
    </textPr>
  </connection>
  <connection id="16" name="sod_262" type="6" refreshedVersion="3" background="1" saveData="1">
    <textPr codePage="850" sourceFile="D:\AselDocuments\PEARLDecember2011\EigthRefinement2\batch3_gasp\sod_26.ext_angles" space="1" consecutive="1">
      <textFields count="5">
        <textField/>
        <textField/>
        <textField/>
        <textField/>
        <textField/>
      </textFields>
    </textPr>
  </connection>
  <connection id="17" name="sod_28" type="6" refreshedVersion="3" background="1" saveData="1">
    <textPr codePage="850" sourceFile="D:\AselDocuments\PEARLDecember2011\EigthRefinement2\batch3_gasp\sod_28.bonds" space="1" consecutive="1">
      <textFields count="5">
        <textField/>
        <textField/>
        <textField/>
        <textField/>
        <textField/>
      </textFields>
    </textPr>
  </connection>
  <connection id="18" name="sod_281" type="6" refreshedVersion="3" background="1" saveData="1">
    <textPr codePage="850" sourceFile="D:\AselDocuments\PEARLDecember2011\EigthRefinement2\batch3_gasp\sod_28.int_angles" delimited="0">
      <textFields count="5">
        <textField/>
        <textField position="8"/>
        <textField position="14"/>
        <textField position="21"/>
        <textField position="30"/>
      </textFields>
    </textPr>
  </connection>
  <connection id="19" name="sod_282" type="6" refreshedVersion="3" background="1" saveData="1">
    <textPr codePage="850" sourceFile="D:\AselDocuments\PEARLDecember2011\EigthRefinement2\batch3_gasp\sod_28.ext_angles" space="1" consecutive="1">
      <textFields count="5">
        <textField/>
        <textField/>
        <textField/>
        <textField/>
        <textField/>
      </textFields>
    </textPr>
  </connection>
  <connection id="20" name="sod_30" type="6" refreshedVersion="3" background="1" saveData="1">
    <textPr codePage="850" sourceFile="D:\AselDocuments\PEARLDecember2011\EigthRefinement2\batch3_gasp\sod_30.bonds" space="1" consecutive="1">
      <textFields count="5">
        <textField/>
        <textField/>
        <textField/>
        <textField/>
        <textField/>
      </textFields>
    </textPr>
  </connection>
  <connection id="21" name="sod_301" type="6" refreshedVersion="3" background="1" saveData="1">
    <textPr codePage="850" sourceFile="D:\AselDocuments\PEARLDecember2011\EigthRefinement2\batch3_gasp\sod_30.int_angles" space="1" consecutive="1">
      <textFields count="6">
        <textField/>
        <textField/>
        <textField/>
        <textField/>
        <textField/>
        <textField/>
      </textFields>
    </textPr>
  </connection>
  <connection id="22" name="sod_302" type="6" refreshedVersion="3" background="1" saveData="1">
    <textPr codePage="850" sourceFile="D:\AselDocuments\PEARLDecember2011\EigthRefinement2\batch3_gasp\sod_30.ext_angles" space="1" consecutive="1">
      <textFields count="5">
        <textField/>
        <textField/>
        <textField/>
        <textField/>
        <textField/>
      </textFields>
    </textPr>
  </connection>
  <connection id="23" name="sod_32" type="6" refreshedVersion="3" background="1" saveData="1">
    <textPr codePage="850" sourceFile="D:\AselDocuments\PEARLDecember2011\EigthRefinement2\batch3_gasp\sod_32.bonds" space="1" consecutive="1">
      <textFields count="5">
        <textField/>
        <textField/>
        <textField/>
        <textField/>
        <textField/>
      </textFields>
    </textPr>
  </connection>
  <connection id="24" name="sod_321" type="6" refreshedVersion="3" background="1" saveData="1">
    <textPr codePage="850" sourceFile="D:\AselDocuments\PEARLDecember2011\EigthRefinement2\batch3_gasp\sod_32.int_angles" space="1" consecutive="1">
      <textFields count="6">
        <textField/>
        <textField/>
        <textField/>
        <textField/>
        <textField/>
        <textField/>
      </textFields>
    </textPr>
  </connection>
  <connection id="25" name="sod_322" type="6" refreshedVersion="3" background="1" saveData="1">
    <textPr codePage="850" sourceFile="D:\AselDocuments\PEARLDecember2011\EigthRefinement2\batch3_gasp\sod_32.ext_angles" space="1" consecutive="1">
      <textFields count="5">
        <textField/>
        <textField/>
        <textField/>
        <textField/>
        <textField/>
      </textFields>
    </textPr>
  </connection>
  <connection id="26" name="sod_35" type="6" refreshedVersion="3" background="1" saveData="1">
    <textPr codePage="850" sourceFile="D:\AselDocuments\PEARLDecember2011\EigthRefinement2\batch3_gasp\sod_35.bonds" delimited="0">
      <textFields count="5">
        <textField/>
        <textField position="4"/>
        <textField position="12"/>
        <textField position="15"/>
        <textField position="24"/>
      </textFields>
    </textPr>
  </connection>
  <connection id="27" name="sod_351" type="6" refreshedVersion="3" background="1" saveData="1">
    <textPr codePage="850" sourceFile="D:\AselDocuments\PEARLDecember2011\EigthRefinement2\batch3_gasp\sod_35.int_angles" delimited="0">
      <textFields count="5">
        <textField/>
        <textField position="8"/>
        <textField position="14"/>
        <textField position="21"/>
        <textField position="30"/>
      </textFields>
    </textPr>
  </connection>
  <connection id="28" name="sod_352" type="6" refreshedVersion="3" background="1" saveData="1">
    <textPr codePage="850" sourceFile="D:\AselDocuments\PEARLDecember2011\EigthRefinement2\batch3_gasp\sod_35.ext_angles" space="1" consecutive="1">
      <textFields count="5">
        <textField/>
        <textField/>
        <textField/>
        <textField/>
        <textField/>
      </textFields>
    </textPr>
  </connection>
  <connection id="29" name="sod_40" type="6" refreshedVersion="3" background="1" saveData="1">
    <textPr codePage="850" sourceFile="D:\AselDocuments\PEARLDecember2011\EigthRefinement2\batch3_gasp\sod_40.bonds" space="1" consecutive="1">
      <textFields count="5">
        <textField/>
        <textField/>
        <textField/>
        <textField/>
        <textField/>
      </textFields>
    </textPr>
  </connection>
  <connection id="30" name="sod_401" type="6" refreshedVersion="3" background="1" saveData="1">
    <textPr codePage="850" sourceFile="D:\AselDocuments\PEARLDecember2011\EigthRefinement2\batch3_gasp\sod_40.int_angles" space="1" consecutive="1">
      <textFields count="6">
        <textField/>
        <textField/>
        <textField/>
        <textField/>
        <textField/>
        <textField/>
      </textFields>
    </textPr>
  </connection>
  <connection id="31" name="sod_402" type="6" refreshedVersion="3" background="1" saveData="1">
    <textPr codePage="850" sourceFile="D:\AselDocuments\PEARLDecember2011\EigthRefinement2\batch3_gasp\sod_40.ext_angles" space="1" consecutive="1">
      <textFields count="5">
        <textField/>
        <textField/>
        <textField/>
        <textField/>
        <textField/>
      </textFields>
    </textPr>
  </connection>
  <connection id="32" name="sod_45" type="6" refreshedVersion="3" background="1" saveData="1">
    <textPr codePage="850" sourceFile="D:\AselDocuments\PEARLDecember2011\EigthRefinement2\batch3_gasp\sod_45.bonds" space="1" consecutive="1">
      <textFields count="5">
        <textField/>
        <textField/>
        <textField/>
        <textField/>
        <textField/>
      </textFields>
    </textPr>
  </connection>
  <connection id="33" name="sod_451" type="6" refreshedVersion="3" background="1" saveData="1">
    <textPr codePage="850" sourceFile="D:\AselDocuments\PEARLDecember2011\EigthRefinement2\batch3_gasp\sod_45.int_angles" space="1" consecutive="1">
      <textFields count="6">
        <textField/>
        <textField/>
        <textField/>
        <textField/>
        <textField/>
        <textField/>
      </textFields>
    </textPr>
  </connection>
  <connection id="34" name="sod_452" type="6" refreshedVersion="3" background="1" saveData="1">
    <textPr codePage="850" sourceFile="D:\AselDocuments\PEARLDecember2011\EigthRefinement2\batch3_gasp\sod_45.ext_angles" space="1" consecutive="1">
      <textFields count="5">
        <textField/>
        <textField/>
        <textField/>
        <textField/>
        <textField/>
      </textFields>
    </textPr>
  </connection>
  <connection id="35" name="sod_50" type="6" refreshedVersion="3" background="1" saveData="1">
    <textPr codePage="850" sourceFile="D:\AselDocuments\PEARLDecember2011\EigthRefinement2\batch3_gasp\sod_50.bonds" space="1" consecutive="1">
      <textFields count="5">
        <textField/>
        <textField/>
        <textField/>
        <textField/>
        <textField/>
      </textFields>
    </textPr>
  </connection>
  <connection id="36" name="sod_501" type="6" refreshedVersion="3" background="1" saveData="1">
    <textPr codePage="850" sourceFile="D:\AselDocuments\PEARLDecember2011\EigthRefinement2\batch3_gasp\sod_50.int_angles" space="1" consecutive="1">
      <textFields count="6">
        <textField/>
        <textField/>
        <textField/>
        <textField/>
        <textField/>
        <textField/>
      </textFields>
    </textPr>
  </connection>
  <connection id="37" name="sod_502" type="6" refreshedVersion="3" background="1" saveData="1">
    <textPr codePage="850" sourceFile="D:\AselDocuments\PEARLDecember2011\EigthRefinement2\batch3_gasp\sod_50.ext_angles" space="1" consecutive="1">
      <textFields count="5">
        <textField/>
        <textField/>
        <textField/>
        <textField/>
        <textField/>
      </textFields>
    </textPr>
  </connection>
  <connection id="38" name="sod_55" type="6" refreshedVersion="3" background="1" saveData="1">
    <textPr codePage="850" sourceFile="D:\AselDocuments\PEARLDecember2011\EigthRefinement2\batch3_gasp\sod_55.bonds" space="1" consecutive="1">
      <textFields count="5">
        <textField/>
        <textField/>
        <textField/>
        <textField/>
        <textField/>
      </textFields>
    </textPr>
  </connection>
  <connection id="39" name="sod_551" type="6" refreshedVersion="3" background="1" saveData="1">
    <textPr codePage="850" sourceFile="D:\AselDocuments\PEARLDecember2011\EigthRefinement2\batch3_gasp\sod_55.int_angles" space="1" consecutive="1">
      <textFields count="6">
        <textField/>
        <textField/>
        <textField/>
        <textField/>
        <textField/>
        <textField/>
      </textFields>
    </textPr>
  </connection>
  <connection id="40" name="sod_552" type="6" refreshedVersion="3" background="1" saveData="1">
    <textPr codePage="850" sourceFile="D:\AselDocuments\PEARLDecember2011\EigthRefinement2\batch3_gasp\sod_55.ext_angles" space="1" consecutive="1">
      <textFields count="5">
        <textField/>
        <textField/>
        <textField/>
        <textField/>
        <textField/>
      </textFields>
    </textPr>
  </connection>
  <connection id="41" name="sod_60" type="6" refreshedVersion="3" background="1" saveData="1">
    <textPr codePage="850" sourceFile="D:\AselDocuments\PEARLDecember2011\EigthRefinement2\batch3_gasp\sod_60.bonds" space="1" consecutive="1">
      <textFields count="5">
        <textField/>
        <textField/>
        <textField/>
        <textField/>
        <textField/>
      </textFields>
    </textPr>
  </connection>
  <connection id="42" name="sod_601" type="6" refreshedVersion="3" background="1" saveData="1">
    <textPr codePage="850" sourceFile="D:\AselDocuments\PEARLDecember2011\EigthRefinement2\batch3_gasp\sod_60.int_angles" space="1" consecutive="1">
      <textFields count="6">
        <textField/>
        <textField/>
        <textField/>
        <textField/>
        <textField/>
        <textField/>
      </textFields>
    </textPr>
  </connection>
  <connection id="43" name="sod_602" type="6" refreshedVersion="3" background="1" saveData="1">
    <textPr codePage="850" sourceFile="D:\AselDocuments\PEARLDecember2011\EigthRefinement2\batch3_gasp\sod_60.ext_angles" space="1" consecutive="1">
      <textFields count="5">
        <textField/>
        <textField/>
        <textField/>
        <textField/>
        <textField/>
      </textFields>
    </textPr>
  </connection>
  <connection id="44" name="sod_65" type="6" refreshedVersion="3" background="1" saveData="1">
    <textPr codePage="850" sourceFile="D:\AselDocuments\PEARLDecember2011\EigthRefinement2\batch3_gasp\sod_65.bonds" space="1" consecutive="1">
      <textFields count="5">
        <textField/>
        <textField/>
        <textField/>
        <textField/>
        <textField/>
      </textFields>
    </textPr>
  </connection>
  <connection id="45" name="sod_651" type="6" refreshedVersion="3" background="1" saveData="1">
    <textPr codePage="850" sourceFile="D:\AselDocuments\PEARLDecember2011\EigthRefinement2\batch3_gasp\sod_65.int_angles" space="1" consecutive="1">
      <textFields count="6">
        <textField/>
        <textField/>
        <textField/>
        <textField/>
        <textField/>
        <textField/>
      </textFields>
    </textPr>
  </connection>
  <connection id="46" name="sod_652" type="6" refreshedVersion="3" background="1" saveData="1">
    <textPr codePage="850" sourceFile="D:\AselDocuments\PEARLDecember2011\EigthRefinement2\batch3_gasp\sod_65.ext_angles" space="1" consecutive="1">
      <textFields count="5">
        <textField/>
        <textField/>
        <textField/>
        <textField/>
        <textField/>
      </textFields>
    </textPr>
  </connection>
  <connection id="47" name="sod_7" type="6" refreshedVersion="3" background="1" saveData="1">
    <textPr codePage="850" sourceFile="D:\AselDocuments\PEARLDecember2011\EigthRefinement2\batch3_gasp\sod_7.bonds" space="1" consecutive="1">
      <textFields count="5">
        <textField/>
        <textField/>
        <textField/>
        <textField/>
        <textField/>
      </textFields>
    </textPr>
  </connection>
  <connection id="48" name="sod_71" type="6" refreshedVersion="3" background="1" saveData="1">
    <textPr codePage="850" sourceFile="D:\AselDocuments\PEARLDecember2011\EigthRefinement2\batch3_gasp\sod_7.int_angles" space="1" consecutive="1">
      <textFields count="6">
        <textField/>
        <textField/>
        <textField/>
        <textField/>
        <textField/>
        <textField/>
      </textFields>
    </textPr>
  </connection>
  <connection id="49" name="sod_72" type="6" refreshedVersion="3" background="1" saveData="1">
    <textPr codePage="850" sourceFile="D:\AselDocuments\PEARLDecember2011\EigthRefinement2\batch3_gasp\sod_7.ext_angles" space="1" consecutive="1">
      <textFields count="5"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<sst xmlns="http://schemas.openxmlformats.org/spreadsheetml/2006/main" count="15" uniqueCount="8">
  <si>
    <t>Bond</t>
  </si>
  <si>
    <t>report</t>
  </si>
  <si>
    <t>for</t>
  </si>
  <si>
    <t>Internal</t>
  </si>
  <si>
    <t>angle</t>
  </si>
  <si>
    <t>External</t>
  </si>
  <si>
    <t>density=</t>
  </si>
  <si>
    <t>sod_65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</si>
</sst>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onnections" Target="connection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queryTables/queryTable1.xml><?xml version="1.0" encoding="utf-8"?>
<queryTable xmlns="http://schemas.openxmlformats.org/spreadsheetml/2006/main" name="sod_65.bonds" connectionId="44" autoFormatId="16" applyNumberFormats="0" applyBorderFormats="0" applyFontFormats="1" applyPatternFormats="1" applyAlignmentFormats="0" applyWidthHeightFormats="0"/>
</file>

<file path=xl/queryTables/queryTable2.xml><?xml version="1.0" encoding="utf-8"?>
<queryTable xmlns="http://schemas.openxmlformats.org/spreadsheetml/2006/main" name="sod_65.int_angles" connectionId="45" autoFormatId="16" applyNumberFormats="0" applyBorderFormats="0" applyFontFormats="1" applyPatternFormats="1" applyAlignmentFormats="0" applyWidthHeightFormats="0"/>
</file>

<file path=xl/queryTables/queryTable3.xml><?xml version="1.0" encoding="utf-8"?>
<queryTable xmlns="http://schemas.openxmlformats.org/spreadsheetml/2006/main" name="sod_65.ext_angles" connectionId="46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3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49"/>
  <sheetViews>
    <sheetView workbookViewId="0">
      <selection activeCell="H3" sqref="H3"/>
    </sheetView>
  </sheetViews>
  <sheetFormatPr defaultRowHeight="15"/>
  <cols>
    <col min="1" max="1" width="5.5703125" bestFit="1" customWidth="1"/>
    <col min="2" max="2" width="6.5703125" bestFit="1" customWidth="1"/>
    <col min="3" max="3" width="3.5703125" bestFit="1" customWidth="1"/>
    <col min="4" max="4" width="7.140625" bestFit="1" customWidth="1"/>
    <col min="5" max="5" width="5" bestFit="1" customWidth="1"/>
  </cols>
  <sheetData>
    <row r="1" spans="1:9">
      <c r="A1" t="s">
        <v>0</v>
      </c>
      <c r="B1" t="s">
        <v>1</v>
      </c>
      <c r="C1" t="s">
        <v>2</v>
      </c>
      <c r="D1" t="s">
        <v>7</v>
      </c>
    </row>
    <row r="2" spans="1:9">
      <c r="B2">
        <v>1</v>
      </c>
      <c r="C2">
        <v>28</v>
      </c>
      <c r="D2">
        <v>1.5270999999999999</v>
      </c>
      <c r="E2">
        <v>1.61</v>
      </c>
      <c r="F2">
        <f>AVERAGE(D2:D25)</f>
        <v>1.5270999999999999</v>
      </c>
      <c r="G2">
        <f>AVERAGE(D26:D49)</f>
        <v>1.7329999999999997</v>
      </c>
      <c r="H2">
        <f>SQRT(DEVSQ(D2:D25)/23)</f>
        <v>0</v>
      </c>
      <c r="I2">
        <f>SQRT(DEVSQ(D26:D49)/23)</f>
        <v>4.5364060814922986E-16</v>
      </c>
    </row>
    <row r="3" spans="1:9">
      <c r="B3">
        <v>1</v>
      </c>
      <c r="C3">
        <v>16</v>
      </c>
      <c r="D3">
        <v>1.5270999999999999</v>
      </c>
      <c r="E3">
        <v>1.61</v>
      </c>
    </row>
    <row r="4" spans="1:9">
      <c r="B4">
        <v>1</v>
      </c>
      <c r="C4">
        <v>7</v>
      </c>
      <c r="D4">
        <v>1.5270999999999999</v>
      </c>
      <c r="E4">
        <v>1.61</v>
      </c>
    </row>
    <row r="5" spans="1:9">
      <c r="B5">
        <v>1</v>
      </c>
      <c r="C5">
        <v>12</v>
      </c>
      <c r="D5">
        <v>1.5270999999999999</v>
      </c>
      <c r="E5">
        <v>1.61</v>
      </c>
    </row>
    <row r="6" spans="1:9">
      <c r="B6">
        <v>2</v>
      </c>
      <c r="C6">
        <v>26</v>
      </c>
      <c r="D6">
        <v>1.5270999999999999</v>
      </c>
      <c r="E6">
        <v>1.61</v>
      </c>
    </row>
    <row r="7" spans="1:9">
      <c r="B7">
        <v>2</v>
      </c>
      <c r="C7">
        <v>8</v>
      </c>
      <c r="D7">
        <v>1.5270999999999999</v>
      </c>
      <c r="E7">
        <v>1.61</v>
      </c>
    </row>
    <row r="8" spans="1:9">
      <c r="B8">
        <v>2</v>
      </c>
      <c r="C8">
        <v>14</v>
      </c>
      <c r="D8">
        <v>1.5270999999999999</v>
      </c>
      <c r="E8">
        <v>1.61</v>
      </c>
    </row>
    <row r="9" spans="1:9">
      <c r="B9">
        <v>2</v>
      </c>
      <c r="C9">
        <v>10</v>
      </c>
      <c r="D9">
        <v>1.5270999999999999</v>
      </c>
      <c r="E9">
        <v>1.61</v>
      </c>
    </row>
    <row r="10" spans="1:9">
      <c r="B10">
        <v>3</v>
      </c>
      <c r="C10">
        <v>27</v>
      </c>
      <c r="D10">
        <v>1.5270999999999999</v>
      </c>
      <c r="E10">
        <v>1.61</v>
      </c>
    </row>
    <row r="11" spans="1:9">
      <c r="B11">
        <v>3</v>
      </c>
      <c r="C11">
        <v>15</v>
      </c>
      <c r="D11">
        <v>1.5270999999999999</v>
      </c>
      <c r="E11">
        <v>1.61</v>
      </c>
    </row>
    <row r="12" spans="1:9">
      <c r="B12">
        <v>3</v>
      </c>
      <c r="C12">
        <v>9</v>
      </c>
      <c r="D12">
        <v>1.5270999999999999</v>
      </c>
      <c r="E12">
        <v>1.61</v>
      </c>
    </row>
    <row r="13" spans="1:9">
      <c r="B13">
        <v>3</v>
      </c>
      <c r="C13">
        <v>11</v>
      </c>
      <c r="D13">
        <v>1.5270999999999999</v>
      </c>
      <c r="E13">
        <v>1.61</v>
      </c>
    </row>
    <row r="14" spans="1:9">
      <c r="B14">
        <v>4</v>
      </c>
      <c r="C14">
        <v>13</v>
      </c>
      <c r="D14">
        <v>1.5270999999999999</v>
      </c>
      <c r="E14">
        <v>1.61</v>
      </c>
    </row>
    <row r="15" spans="1:9">
      <c r="B15">
        <v>4</v>
      </c>
      <c r="C15">
        <v>22</v>
      </c>
      <c r="D15">
        <v>1.5270999999999999</v>
      </c>
      <c r="E15">
        <v>1.61</v>
      </c>
    </row>
    <row r="16" spans="1:9">
      <c r="B16">
        <v>4</v>
      </c>
      <c r="C16">
        <v>21</v>
      </c>
      <c r="D16">
        <v>1.5270999999999999</v>
      </c>
      <c r="E16">
        <v>1.61</v>
      </c>
    </row>
    <row r="17" spans="2:5">
      <c r="B17">
        <v>4</v>
      </c>
      <c r="C17">
        <v>29</v>
      </c>
      <c r="D17">
        <v>1.5270999999999999</v>
      </c>
      <c r="E17">
        <v>1.61</v>
      </c>
    </row>
    <row r="18" spans="2:5">
      <c r="B18">
        <v>5</v>
      </c>
      <c r="C18">
        <v>17</v>
      </c>
      <c r="D18">
        <v>1.5270999999999999</v>
      </c>
      <c r="E18">
        <v>1.61</v>
      </c>
    </row>
    <row r="19" spans="2:5">
      <c r="B19">
        <v>5</v>
      </c>
      <c r="C19">
        <v>19</v>
      </c>
      <c r="D19">
        <v>1.5270999999999999</v>
      </c>
      <c r="E19">
        <v>1.61</v>
      </c>
    </row>
    <row r="20" spans="2:5">
      <c r="B20">
        <v>5</v>
      </c>
      <c r="C20">
        <v>23</v>
      </c>
      <c r="D20">
        <v>1.5270999999999999</v>
      </c>
      <c r="E20">
        <v>1.61</v>
      </c>
    </row>
    <row r="21" spans="2:5">
      <c r="B21">
        <v>5</v>
      </c>
      <c r="C21">
        <v>30</v>
      </c>
      <c r="D21">
        <v>1.5270999999999999</v>
      </c>
      <c r="E21">
        <v>1.61</v>
      </c>
    </row>
    <row r="22" spans="2:5">
      <c r="B22">
        <v>6</v>
      </c>
      <c r="C22">
        <v>18</v>
      </c>
      <c r="D22">
        <v>1.5270999999999999</v>
      </c>
      <c r="E22">
        <v>1.61</v>
      </c>
    </row>
    <row r="23" spans="2:5">
      <c r="B23">
        <v>6</v>
      </c>
      <c r="C23">
        <v>24</v>
      </c>
      <c r="D23">
        <v>1.5270999999999999</v>
      </c>
      <c r="E23">
        <v>1.61</v>
      </c>
    </row>
    <row r="24" spans="2:5">
      <c r="B24">
        <v>6</v>
      </c>
      <c r="C24">
        <v>20</v>
      </c>
      <c r="D24">
        <v>1.5270999999999999</v>
      </c>
      <c r="E24">
        <v>1.61</v>
      </c>
    </row>
    <row r="25" spans="2:5">
      <c r="B25">
        <v>6</v>
      </c>
      <c r="C25">
        <v>25</v>
      </c>
      <c r="D25">
        <v>1.5270999999999999</v>
      </c>
      <c r="E25">
        <v>1.61</v>
      </c>
    </row>
    <row r="26" spans="2:5">
      <c r="B26">
        <v>31</v>
      </c>
      <c r="C26">
        <v>26</v>
      </c>
      <c r="D26">
        <v>1.7330000000000001</v>
      </c>
      <c r="E26">
        <v>1.75</v>
      </c>
    </row>
    <row r="27" spans="2:5">
      <c r="B27">
        <v>31</v>
      </c>
      <c r="C27">
        <v>9</v>
      </c>
      <c r="D27">
        <v>1.7330000000000001</v>
      </c>
      <c r="E27">
        <v>1.75</v>
      </c>
    </row>
    <row r="28" spans="2:5">
      <c r="B28">
        <v>31</v>
      </c>
      <c r="C28">
        <v>25</v>
      </c>
      <c r="D28">
        <v>1.7330000000000001</v>
      </c>
      <c r="E28">
        <v>1.75</v>
      </c>
    </row>
    <row r="29" spans="2:5">
      <c r="B29">
        <v>31</v>
      </c>
      <c r="C29">
        <v>19</v>
      </c>
      <c r="D29">
        <v>1.7330000000000001</v>
      </c>
      <c r="E29">
        <v>1.75</v>
      </c>
    </row>
    <row r="30" spans="2:5">
      <c r="B30">
        <v>32</v>
      </c>
      <c r="C30">
        <v>27</v>
      </c>
      <c r="D30">
        <v>1.7330000000000001</v>
      </c>
      <c r="E30">
        <v>1.75</v>
      </c>
    </row>
    <row r="31" spans="2:5">
      <c r="B31">
        <v>32</v>
      </c>
      <c r="C31">
        <v>29</v>
      </c>
      <c r="D31">
        <v>1.7330000000000001</v>
      </c>
      <c r="E31">
        <v>1.75</v>
      </c>
    </row>
    <row r="32" spans="2:5">
      <c r="B32">
        <v>32</v>
      </c>
      <c r="C32">
        <v>7</v>
      </c>
      <c r="D32">
        <v>1.7330000000000001</v>
      </c>
      <c r="E32">
        <v>1.75</v>
      </c>
    </row>
    <row r="33" spans="2:5">
      <c r="B33">
        <v>32</v>
      </c>
      <c r="C33">
        <v>20</v>
      </c>
      <c r="D33">
        <v>1.7330000000000001</v>
      </c>
      <c r="E33">
        <v>1.75</v>
      </c>
    </row>
    <row r="34" spans="2:5">
      <c r="B34">
        <v>33</v>
      </c>
      <c r="C34">
        <v>28</v>
      </c>
      <c r="D34">
        <v>1.7330000000000001</v>
      </c>
      <c r="E34">
        <v>1.75</v>
      </c>
    </row>
    <row r="35" spans="2:5">
      <c r="B35">
        <v>33</v>
      </c>
      <c r="C35">
        <v>8</v>
      </c>
      <c r="D35">
        <v>1.7330000000000001</v>
      </c>
      <c r="E35">
        <v>1.75</v>
      </c>
    </row>
    <row r="36" spans="2:5">
      <c r="B36">
        <v>33</v>
      </c>
      <c r="C36">
        <v>30</v>
      </c>
      <c r="D36">
        <v>1.7330000000000001</v>
      </c>
      <c r="E36">
        <v>1.75</v>
      </c>
    </row>
    <row r="37" spans="2:5">
      <c r="B37">
        <v>33</v>
      </c>
      <c r="C37">
        <v>21</v>
      </c>
      <c r="D37">
        <v>1.7330000000000001</v>
      </c>
      <c r="E37">
        <v>1.75</v>
      </c>
    </row>
    <row r="38" spans="2:5">
      <c r="B38">
        <v>34</v>
      </c>
      <c r="C38">
        <v>18</v>
      </c>
      <c r="D38">
        <v>1.7330000000000001</v>
      </c>
      <c r="E38">
        <v>1.75</v>
      </c>
    </row>
    <row r="39" spans="2:5">
      <c r="B39">
        <v>34</v>
      </c>
      <c r="C39">
        <v>10</v>
      </c>
      <c r="D39">
        <v>1.7330000000000001</v>
      </c>
      <c r="E39">
        <v>1.75</v>
      </c>
    </row>
    <row r="40" spans="2:5">
      <c r="B40">
        <v>34</v>
      </c>
      <c r="C40">
        <v>23</v>
      </c>
      <c r="D40">
        <v>1.7330000000000001</v>
      </c>
      <c r="E40">
        <v>1.75</v>
      </c>
    </row>
    <row r="41" spans="2:5">
      <c r="B41">
        <v>34</v>
      </c>
      <c r="C41">
        <v>15</v>
      </c>
      <c r="D41">
        <v>1.7330000000000001</v>
      </c>
      <c r="E41">
        <v>1.75</v>
      </c>
    </row>
    <row r="42" spans="2:5">
      <c r="B42">
        <v>35</v>
      </c>
      <c r="C42">
        <v>13</v>
      </c>
      <c r="D42">
        <v>1.7330000000000001</v>
      </c>
      <c r="E42">
        <v>1.75</v>
      </c>
    </row>
    <row r="43" spans="2:5">
      <c r="B43">
        <v>35</v>
      </c>
      <c r="C43">
        <v>24</v>
      </c>
      <c r="D43">
        <v>1.7330000000000001</v>
      </c>
      <c r="E43">
        <v>1.75</v>
      </c>
    </row>
    <row r="44" spans="2:5">
      <c r="B44">
        <v>35</v>
      </c>
      <c r="C44">
        <v>11</v>
      </c>
      <c r="D44">
        <v>1.7330000000000001</v>
      </c>
      <c r="E44">
        <v>1.75</v>
      </c>
    </row>
    <row r="45" spans="2:5">
      <c r="B45">
        <v>35</v>
      </c>
      <c r="C45">
        <v>16</v>
      </c>
      <c r="D45">
        <v>1.7330000000000001</v>
      </c>
      <c r="E45">
        <v>1.75</v>
      </c>
    </row>
    <row r="46" spans="2:5">
      <c r="B46">
        <v>36</v>
      </c>
      <c r="C46">
        <v>17</v>
      </c>
      <c r="D46">
        <v>1.7330000000000001</v>
      </c>
      <c r="E46">
        <v>1.75</v>
      </c>
    </row>
    <row r="47" spans="2:5">
      <c r="B47">
        <v>36</v>
      </c>
      <c r="C47">
        <v>12</v>
      </c>
      <c r="D47">
        <v>1.7330000000000001</v>
      </c>
      <c r="E47">
        <v>1.75</v>
      </c>
    </row>
    <row r="48" spans="2:5">
      <c r="B48">
        <v>36</v>
      </c>
      <c r="C48">
        <v>22</v>
      </c>
      <c r="D48">
        <v>1.7330000000000001</v>
      </c>
      <c r="E48">
        <v>1.75</v>
      </c>
    </row>
    <row r="49" spans="2:5">
      <c r="B49">
        <v>36</v>
      </c>
      <c r="C49">
        <v>14</v>
      </c>
      <c r="D49">
        <v>1.7330000000000001</v>
      </c>
      <c r="E49">
        <v>1.75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L73"/>
  <sheetViews>
    <sheetView workbookViewId="0">
      <selection activeCell="G2" sqref="G2:L2"/>
    </sheetView>
  </sheetViews>
  <sheetFormatPr defaultRowHeight="15"/>
  <cols>
    <col min="1" max="1" width="8" bestFit="1" customWidth="1"/>
    <col min="2" max="2" width="5.85546875" bestFit="1" customWidth="1"/>
    <col min="3" max="3" width="6.5703125" bestFit="1" customWidth="1"/>
    <col min="4" max="4" width="3.5703125" bestFit="1" customWidth="1"/>
    <col min="5" max="6" width="9" bestFit="1" customWidth="1"/>
  </cols>
  <sheetData>
    <row r="1" spans="1:12">
      <c r="A1" t="s">
        <v>3</v>
      </c>
      <c r="B1" t="s">
        <v>4</v>
      </c>
      <c r="C1" t="s">
        <v>1</v>
      </c>
      <c r="D1" t="s">
        <v>2</v>
      </c>
      <c r="E1" t="s">
        <v>7</v>
      </c>
    </row>
    <row r="2" spans="1:12">
      <c r="B2">
        <v>1</v>
      </c>
      <c r="C2">
        <v>28</v>
      </c>
      <c r="D2">
        <v>16</v>
      </c>
      <c r="E2">
        <v>108.26479999999999</v>
      </c>
      <c r="F2">
        <v>109.4712</v>
      </c>
      <c r="G2">
        <f>AVERAGE(E2:E73)</f>
        <v>109.47636666666671</v>
      </c>
      <c r="H2">
        <f>SQRT(DEVSQ(E2:E73)/71)</f>
        <v>1.2886148694199331</v>
      </c>
      <c r="I2">
        <f>AVERAGE(E2:E37)</f>
        <v>109.48053333333327</v>
      </c>
      <c r="J2">
        <f>SQRT(DEVSQ(E2:E37)/35)</f>
        <v>1.7436951135857663</v>
      </c>
      <c r="K2">
        <f>AVERAGE(E38:E73)</f>
        <v>109.47220000000007</v>
      </c>
      <c r="L2">
        <f>SQRT(DEVSQ(E38:E73)/35)</f>
        <v>0.57270574044867006</v>
      </c>
    </row>
    <row r="3" spans="1:12">
      <c r="B3">
        <v>1</v>
      </c>
      <c r="C3">
        <v>28</v>
      </c>
      <c r="D3">
        <v>7</v>
      </c>
      <c r="E3">
        <v>108.26479999999999</v>
      </c>
      <c r="F3">
        <v>109.4712</v>
      </c>
    </row>
    <row r="4" spans="1:12">
      <c r="B4">
        <v>1</v>
      </c>
      <c r="C4">
        <v>28</v>
      </c>
      <c r="D4">
        <v>12</v>
      </c>
      <c r="E4">
        <v>111.91200000000001</v>
      </c>
      <c r="F4">
        <v>109.4712</v>
      </c>
    </row>
    <row r="5" spans="1:12">
      <c r="B5">
        <v>1</v>
      </c>
      <c r="C5">
        <v>16</v>
      </c>
      <c r="D5">
        <v>7</v>
      </c>
      <c r="E5">
        <v>111.91200000000001</v>
      </c>
      <c r="F5">
        <v>109.4712</v>
      </c>
    </row>
    <row r="6" spans="1:12">
      <c r="B6">
        <v>1</v>
      </c>
      <c r="C6">
        <v>16</v>
      </c>
      <c r="D6">
        <v>12</v>
      </c>
      <c r="E6">
        <v>108.26479999999999</v>
      </c>
      <c r="F6">
        <v>109.4712</v>
      </c>
    </row>
    <row r="7" spans="1:12">
      <c r="B7">
        <v>1</v>
      </c>
      <c r="C7">
        <v>7</v>
      </c>
      <c r="D7">
        <v>12</v>
      </c>
      <c r="E7">
        <v>108.26479999999999</v>
      </c>
      <c r="F7">
        <v>109.4712</v>
      </c>
    </row>
    <row r="8" spans="1:12">
      <c r="B8">
        <v>2</v>
      </c>
      <c r="C8">
        <v>26</v>
      </c>
      <c r="D8">
        <v>8</v>
      </c>
      <c r="E8">
        <v>108.26479999999999</v>
      </c>
      <c r="F8">
        <v>109.4712</v>
      </c>
    </row>
    <row r="9" spans="1:12">
      <c r="B9">
        <v>2</v>
      </c>
      <c r="C9">
        <v>26</v>
      </c>
      <c r="D9">
        <v>14</v>
      </c>
      <c r="E9">
        <v>108.26479999999999</v>
      </c>
      <c r="F9">
        <v>109.4712</v>
      </c>
    </row>
    <row r="10" spans="1:12">
      <c r="B10">
        <v>2</v>
      </c>
      <c r="C10">
        <v>26</v>
      </c>
      <c r="D10">
        <v>10</v>
      </c>
      <c r="E10">
        <v>111.91200000000001</v>
      </c>
      <c r="F10">
        <v>109.4712</v>
      </c>
    </row>
    <row r="11" spans="1:12">
      <c r="B11">
        <v>2</v>
      </c>
      <c r="C11">
        <v>8</v>
      </c>
      <c r="D11">
        <v>14</v>
      </c>
      <c r="E11">
        <v>111.91200000000001</v>
      </c>
      <c r="F11">
        <v>109.4712</v>
      </c>
    </row>
    <row r="12" spans="1:12">
      <c r="B12">
        <v>2</v>
      </c>
      <c r="C12">
        <v>8</v>
      </c>
      <c r="D12">
        <v>10</v>
      </c>
      <c r="E12">
        <v>108.26479999999999</v>
      </c>
      <c r="F12">
        <v>109.4712</v>
      </c>
    </row>
    <row r="13" spans="1:12">
      <c r="B13">
        <v>2</v>
      </c>
      <c r="C13">
        <v>14</v>
      </c>
      <c r="D13">
        <v>10</v>
      </c>
      <c r="E13">
        <v>108.26479999999999</v>
      </c>
      <c r="F13">
        <v>109.4712</v>
      </c>
    </row>
    <row r="14" spans="1:12">
      <c r="B14">
        <v>3</v>
      </c>
      <c r="C14">
        <v>27</v>
      </c>
      <c r="D14">
        <v>15</v>
      </c>
      <c r="E14">
        <v>108.26479999999999</v>
      </c>
      <c r="F14">
        <v>109.4712</v>
      </c>
    </row>
    <row r="15" spans="1:12">
      <c r="B15">
        <v>3</v>
      </c>
      <c r="C15">
        <v>27</v>
      </c>
      <c r="D15">
        <v>9</v>
      </c>
      <c r="E15">
        <v>108.26479999999999</v>
      </c>
      <c r="F15">
        <v>109.4712</v>
      </c>
    </row>
    <row r="16" spans="1:12">
      <c r="B16">
        <v>3</v>
      </c>
      <c r="C16">
        <v>27</v>
      </c>
      <c r="D16">
        <v>11</v>
      </c>
      <c r="E16">
        <v>111.91200000000001</v>
      </c>
      <c r="F16">
        <v>109.4712</v>
      </c>
    </row>
    <row r="17" spans="2:6">
      <c r="B17">
        <v>3</v>
      </c>
      <c r="C17">
        <v>15</v>
      </c>
      <c r="D17">
        <v>9</v>
      </c>
      <c r="E17">
        <v>111.91200000000001</v>
      </c>
      <c r="F17">
        <v>109.4712</v>
      </c>
    </row>
    <row r="18" spans="2:6">
      <c r="B18">
        <v>3</v>
      </c>
      <c r="C18">
        <v>15</v>
      </c>
      <c r="D18">
        <v>11</v>
      </c>
      <c r="E18">
        <v>108.26479999999999</v>
      </c>
      <c r="F18">
        <v>109.4712</v>
      </c>
    </row>
    <row r="19" spans="2:6">
      <c r="B19">
        <v>3</v>
      </c>
      <c r="C19">
        <v>9</v>
      </c>
      <c r="D19">
        <v>11</v>
      </c>
      <c r="E19">
        <v>108.26479999999999</v>
      </c>
      <c r="F19">
        <v>109.4712</v>
      </c>
    </row>
    <row r="20" spans="2:6">
      <c r="B20">
        <v>4</v>
      </c>
      <c r="C20">
        <v>13</v>
      </c>
      <c r="D20">
        <v>22</v>
      </c>
      <c r="E20">
        <v>108.26479999999999</v>
      </c>
      <c r="F20">
        <v>109.4712</v>
      </c>
    </row>
    <row r="21" spans="2:6">
      <c r="B21">
        <v>4</v>
      </c>
      <c r="C21">
        <v>13</v>
      </c>
      <c r="D21">
        <v>21</v>
      </c>
      <c r="E21">
        <v>108.26479999999999</v>
      </c>
      <c r="F21">
        <v>109.4712</v>
      </c>
    </row>
    <row r="22" spans="2:6">
      <c r="B22">
        <v>4</v>
      </c>
      <c r="C22">
        <v>13</v>
      </c>
      <c r="D22">
        <v>29</v>
      </c>
      <c r="E22">
        <v>111.91200000000001</v>
      </c>
      <c r="F22">
        <v>109.4712</v>
      </c>
    </row>
    <row r="23" spans="2:6">
      <c r="B23">
        <v>4</v>
      </c>
      <c r="C23">
        <v>22</v>
      </c>
      <c r="D23">
        <v>21</v>
      </c>
      <c r="E23">
        <v>111.91200000000001</v>
      </c>
      <c r="F23">
        <v>109.4712</v>
      </c>
    </row>
    <row r="24" spans="2:6">
      <c r="B24">
        <v>4</v>
      </c>
      <c r="C24">
        <v>22</v>
      </c>
      <c r="D24">
        <v>29</v>
      </c>
      <c r="E24">
        <v>108.26479999999999</v>
      </c>
      <c r="F24">
        <v>109.4712</v>
      </c>
    </row>
    <row r="25" spans="2:6">
      <c r="B25">
        <v>4</v>
      </c>
      <c r="C25">
        <v>21</v>
      </c>
      <c r="D25">
        <v>29</v>
      </c>
      <c r="E25">
        <v>108.26479999999999</v>
      </c>
      <c r="F25">
        <v>109.4712</v>
      </c>
    </row>
    <row r="26" spans="2:6">
      <c r="B26">
        <v>5</v>
      </c>
      <c r="C26">
        <v>17</v>
      </c>
      <c r="D26">
        <v>19</v>
      </c>
      <c r="E26">
        <v>108.26479999999999</v>
      </c>
      <c r="F26">
        <v>109.4712</v>
      </c>
    </row>
    <row r="27" spans="2:6">
      <c r="B27">
        <v>5</v>
      </c>
      <c r="C27">
        <v>17</v>
      </c>
      <c r="D27">
        <v>23</v>
      </c>
      <c r="E27">
        <v>108.26479999999999</v>
      </c>
      <c r="F27">
        <v>109.4712</v>
      </c>
    </row>
    <row r="28" spans="2:6">
      <c r="B28">
        <v>5</v>
      </c>
      <c r="C28">
        <v>17</v>
      </c>
      <c r="D28">
        <v>30</v>
      </c>
      <c r="E28">
        <v>111.91200000000001</v>
      </c>
      <c r="F28">
        <v>109.4712</v>
      </c>
    </row>
    <row r="29" spans="2:6">
      <c r="B29">
        <v>5</v>
      </c>
      <c r="C29">
        <v>19</v>
      </c>
      <c r="D29">
        <v>23</v>
      </c>
      <c r="E29">
        <v>111.91200000000001</v>
      </c>
      <c r="F29">
        <v>109.4712</v>
      </c>
    </row>
    <row r="30" spans="2:6">
      <c r="B30">
        <v>5</v>
      </c>
      <c r="C30">
        <v>19</v>
      </c>
      <c r="D30">
        <v>30</v>
      </c>
      <c r="E30">
        <v>108.26479999999999</v>
      </c>
      <c r="F30">
        <v>109.4712</v>
      </c>
    </row>
    <row r="31" spans="2:6">
      <c r="B31">
        <v>5</v>
      </c>
      <c r="C31">
        <v>23</v>
      </c>
      <c r="D31">
        <v>30</v>
      </c>
      <c r="E31">
        <v>108.26479999999999</v>
      </c>
      <c r="F31">
        <v>109.4712</v>
      </c>
    </row>
    <row r="32" spans="2:6">
      <c r="B32">
        <v>6</v>
      </c>
      <c r="C32">
        <v>18</v>
      </c>
      <c r="D32">
        <v>24</v>
      </c>
      <c r="E32">
        <v>108.26479999999999</v>
      </c>
      <c r="F32">
        <v>109.4712</v>
      </c>
    </row>
    <row r="33" spans="2:6">
      <c r="B33">
        <v>6</v>
      </c>
      <c r="C33">
        <v>18</v>
      </c>
      <c r="D33">
        <v>20</v>
      </c>
      <c r="E33">
        <v>108.26479999999999</v>
      </c>
      <c r="F33">
        <v>109.4712</v>
      </c>
    </row>
    <row r="34" spans="2:6">
      <c r="B34">
        <v>6</v>
      </c>
      <c r="C34">
        <v>18</v>
      </c>
      <c r="D34">
        <v>25</v>
      </c>
      <c r="E34">
        <v>111.91200000000001</v>
      </c>
      <c r="F34">
        <v>109.4712</v>
      </c>
    </row>
    <row r="35" spans="2:6">
      <c r="B35">
        <v>6</v>
      </c>
      <c r="C35">
        <v>24</v>
      </c>
      <c r="D35">
        <v>20</v>
      </c>
      <c r="E35">
        <v>111.91200000000001</v>
      </c>
      <c r="F35">
        <v>109.4712</v>
      </c>
    </row>
    <row r="36" spans="2:6">
      <c r="B36">
        <v>6</v>
      </c>
      <c r="C36">
        <v>24</v>
      </c>
      <c r="D36">
        <v>25</v>
      </c>
      <c r="E36">
        <v>108.26479999999999</v>
      </c>
      <c r="F36">
        <v>109.4712</v>
      </c>
    </row>
    <row r="37" spans="2:6">
      <c r="B37">
        <v>6</v>
      </c>
      <c r="C37">
        <v>20</v>
      </c>
      <c r="D37">
        <v>25</v>
      </c>
      <c r="E37">
        <v>108.26479999999999</v>
      </c>
      <c r="F37">
        <v>109.4712</v>
      </c>
    </row>
    <row r="38" spans="2:6">
      <c r="B38">
        <v>31</v>
      </c>
      <c r="C38">
        <v>26</v>
      </c>
      <c r="D38">
        <v>9</v>
      </c>
      <c r="E38">
        <v>109.8715</v>
      </c>
      <c r="F38">
        <v>109.4712</v>
      </c>
    </row>
    <row r="39" spans="2:6">
      <c r="B39">
        <v>31</v>
      </c>
      <c r="C39">
        <v>26</v>
      </c>
      <c r="D39">
        <v>25</v>
      </c>
      <c r="E39">
        <v>109.8715</v>
      </c>
      <c r="F39">
        <v>109.4712</v>
      </c>
    </row>
    <row r="40" spans="2:6">
      <c r="B40">
        <v>31</v>
      </c>
      <c r="C40">
        <v>26</v>
      </c>
      <c r="D40">
        <v>19</v>
      </c>
      <c r="E40">
        <v>108.67359999999999</v>
      </c>
      <c r="F40">
        <v>109.4712</v>
      </c>
    </row>
    <row r="41" spans="2:6">
      <c r="B41">
        <v>31</v>
      </c>
      <c r="C41">
        <v>9</v>
      </c>
      <c r="D41">
        <v>25</v>
      </c>
      <c r="E41">
        <v>108.67359999999999</v>
      </c>
      <c r="F41">
        <v>109.4712</v>
      </c>
    </row>
    <row r="42" spans="2:6">
      <c r="B42">
        <v>31</v>
      </c>
      <c r="C42">
        <v>9</v>
      </c>
      <c r="D42">
        <v>19</v>
      </c>
      <c r="E42">
        <v>109.8715</v>
      </c>
      <c r="F42">
        <v>109.4712</v>
      </c>
    </row>
    <row r="43" spans="2:6">
      <c r="B43">
        <v>31</v>
      </c>
      <c r="C43">
        <v>25</v>
      </c>
      <c r="D43">
        <v>19</v>
      </c>
      <c r="E43">
        <v>109.8715</v>
      </c>
      <c r="F43">
        <v>109.4712</v>
      </c>
    </row>
    <row r="44" spans="2:6">
      <c r="B44">
        <v>32</v>
      </c>
      <c r="C44">
        <v>27</v>
      </c>
      <c r="D44">
        <v>29</v>
      </c>
      <c r="E44">
        <v>109.8715</v>
      </c>
      <c r="F44">
        <v>109.4712</v>
      </c>
    </row>
    <row r="45" spans="2:6">
      <c r="B45">
        <v>32</v>
      </c>
      <c r="C45">
        <v>27</v>
      </c>
      <c r="D45">
        <v>7</v>
      </c>
      <c r="E45">
        <v>109.8715</v>
      </c>
      <c r="F45">
        <v>109.4712</v>
      </c>
    </row>
    <row r="46" spans="2:6">
      <c r="B46">
        <v>32</v>
      </c>
      <c r="C46">
        <v>27</v>
      </c>
      <c r="D46">
        <v>20</v>
      </c>
      <c r="E46">
        <v>108.67359999999999</v>
      </c>
      <c r="F46">
        <v>109.4712</v>
      </c>
    </row>
    <row r="47" spans="2:6">
      <c r="B47">
        <v>32</v>
      </c>
      <c r="C47">
        <v>29</v>
      </c>
      <c r="D47">
        <v>7</v>
      </c>
      <c r="E47">
        <v>108.67359999999999</v>
      </c>
      <c r="F47">
        <v>109.4712</v>
      </c>
    </row>
    <row r="48" spans="2:6">
      <c r="B48">
        <v>32</v>
      </c>
      <c r="C48">
        <v>29</v>
      </c>
      <c r="D48">
        <v>20</v>
      </c>
      <c r="E48">
        <v>109.8715</v>
      </c>
      <c r="F48">
        <v>109.4712</v>
      </c>
    </row>
    <row r="49" spans="2:6">
      <c r="B49">
        <v>32</v>
      </c>
      <c r="C49">
        <v>7</v>
      </c>
      <c r="D49">
        <v>20</v>
      </c>
      <c r="E49">
        <v>109.8715</v>
      </c>
      <c r="F49">
        <v>109.4712</v>
      </c>
    </row>
    <row r="50" spans="2:6">
      <c r="B50">
        <v>33</v>
      </c>
      <c r="C50">
        <v>28</v>
      </c>
      <c r="D50">
        <v>8</v>
      </c>
      <c r="E50">
        <v>109.8715</v>
      </c>
      <c r="F50">
        <v>109.4712</v>
      </c>
    </row>
    <row r="51" spans="2:6">
      <c r="B51">
        <v>33</v>
      </c>
      <c r="C51">
        <v>28</v>
      </c>
      <c r="D51">
        <v>30</v>
      </c>
      <c r="E51">
        <v>109.8715</v>
      </c>
      <c r="F51">
        <v>109.4712</v>
      </c>
    </row>
    <row r="52" spans="2:6">
      <c r="B52">
        <v>33</v>
      </c>
      <c r="C52">
        <v>28</v>
      </c>
      <c r="D52">
        <v>21</v>
      </c>
      <c r="E52">
        <v>108.67359999999999</v>
      </c>
      <c r="F52">
        <v>109.4712</v>
      </c>
    </row>
    <row r="53" spans="2:6">
      <c r="B53">
        <v>33</v>
      </c>
      <c r="C53">
        <v>8</v>
      </c>
      <c r="D53">
        <v>30</v>
      </c>
      <c r="E53">
        <v>108.67359999999999</v>
      </c>
      <c r="F53">
        <v>109.4712</v>
      </c>
    </row>
    <row r="54" spans="2:6">
      <c r="B54">
        <v>33</v>
      </c>
      <c r="C54">
        <v>8</v>
      </c>
      <c r="D54">
        <v>21</v>
      </c>
      <c r="E54">
        <v>109.8715</v>
      </c>
      <c r="F54">
        <v>109.4712</v>
      </c>
    </row>
    <row r="55" spans="2:6">
      <c r="B55">
        <v>33</v>
      </c>
      <c r="C55">
        <v>30</v>
      </c>
      <c r="D55">
        <v>21</v>
      </c>
      <c r="E55">
        <v>109.8715</v>
      </c>
      <c r="F55">
        <v>109.4712</v>
      </c>
    </row>
    <row r="56" spans="2:6">
      <c r="B56">
        <v>34</v>
      </c>
      <c r="C56">
        <v>18</v>
      </c>
      <c r="D56">
        <v>10</v>
      </c>
      <c r="E56">
        <v>109.8715</v>
      </c>
      <c r="F56">
        <v>109.4712</v>
      </c>
    </row>
    <row r="57" spans="2:6">
      <c r="B57">
        <v>34</v>
      </c>
      <c r="C57">
        <v>18</v>
      </c>
      <c r="D57">
        <v>23</v>
      </c>
      <c r="E57">
        <v>109.8715</v>
      </c>
      <c r="F57">
        <v>109.4712</v>
      </c>
    </row>
    <row r="58" spans="2:6">
      <c r="B58">
        <v>34</v>
      </c>
      <c r="C58">
        <v>18</v>
      </c>
      <c r="D58">
        <v>15</v>
      </c>
      <c r="E58">
        <v>108.67359999999999</v>
      </c>
      <c r="F58">
        <v>109.4712</v>
      </c>
    </row>
    <row r="59" spans="2:6">
      <c r="B59">
        <v>34</v>
      </c>
      <c r="C59">
        <v>10</v>
      </c>
      <c r="D59">
        <v>23</v>
      </c>
      <c r="E59">
        <v>108.67359999999999</v>
      </c>
      <c r="F59">
        <v>109.4712</v>
      </c>
    </row>
    <row r="60" spans="2:6">
      <c r="B60">
        <v>34</v>
      </c>
      <c r="C60">
        <v>10</v>
      </c>
      <c r="D60">
        <v>15</v>
      </c>
      <c r="E60">
        <v>109.8715</v>
      </c>
      <c r="F60">
        <v>109.4712</v>
      </c>
    </row>
    <row r="61" spans="2:6">
      <c r="B61">
        <v>34</v>
      </c>
      <c r="C61">
        <v>23</v>
      </c>
      <c r="D61">
        <v>15</v>
      </c>
      <c r="E61">
        <v>109.8715</v>
      </c>
      <c r="F61">
        <v>109.4712</v>
      </c>
    </row>
    <row r="62" spans="2:6">
      <c r="B62">
        <v>35</v>
      </c>
      <c r="C62">
        <v>13</v>
      </c>
      <c r="D62">
        <v>24</v>
      </c>
      <c r="E62">
        <v>109.8715</v>
      </c>
      <c r="F62">
        <v>109.4712</v>
      </c>
    </row>
    <row r="63" spans="2:6">
      <c r="B63">
        <v>35</v>
      </c>
      <c r="C63">
        <v>13</v>
      </c>
      <c r="D63">
        <v>11</v>
      </c>
      <c r="E63">
        <v>109.8715</v>
      </c>
      <c r="F63">
        <v>109.4712</v>
      </c>
    </row>
    <row r="64" spans="2:6">
      <c r="B64">
        <v>35</v>
      </c>
      <c r="C64">
        <v>13</v>
      </c>
      <c r="D64">
        <v>16</v>
      </c>
      <c r="E64">
        <v>108.67359999999999</v>
      </c>
      <c r="F64">
        <v>109.4712</v>
      </c>
    </row>
    <row r="65" spans="2:6">
      <c r="B65">
        <v>35</v>
      </c>
      <c r="C65">
        <v>24</v>
      </c>
      <c r="D65">
        <v>11</v>
      </c>
      <c r="E65">
        <v>108.67359999999999</v>
      </c>
      <c r="F65">
        <v>109.4712</v>
      </c>
    </row>
    <row r="66" spans="2:6">
      <c r="B66">
        <v>35</v>
      </c>
      <c r="C66">
        <v>24</v>
      </c>
      <c r="D66">
        <v>16</v>
      </c>
      <c r="E66">
        <v>109.8715</v>
      </c>
      <c r="F66">
        <v>109.4712</v>
      </c>
    </row>
    <row r="67" spans="2:6">
      <c r="B67">
        <v>35</v>
      </c>
      <c r="C67">
        <v>11</v>
      </c>
      <c r="D67">
        <v>16</v>
      </c>
      <c r="E67">
        <v>109.8715</v>
      </c>
      <c r="F67">
        <v>109.4712</v>
      </c>
    </row>
    <row r="68" spans="2:6">
      <c r="B68">
        <v>36</v>
      </c>
      <c r="C68">
        <v>17</v>
      </c>
      <c r="D68">
        <v>12</v>
      </c>
      <c r="E68">
        <v>109.8715</v>
      </c>
      <c r="F68">
        <v>109.4712</v>
      </c>
    </row>
    <row r="69" spans="2:6">
      <c r="B69">
        <v>36</v>
      </c>
      <c r="C69">
        <v>17</v>
      </c>
      <c r="D69">
        <v>22</v>
      </c>
      <c r="E69">
        <v>109.8715</v>
      </c>
      <c r="F69">
        <v>109.4712</v>
      </c>
    </row>
    <row r="70" spans="2:6">
      <c r="B70">
        <v>36</v>
      </c>
      <c r="C70">
        <v>17</v>
      </c>
      <c r="D70">
        <v>14</v>
      </c>
      <c r="E70">
        <v>108.67359999999999</v>
      </c>
      <c r="F70">
        <v>109.4712</v>
      </c>
    </row>
    <row r="71" spans="2:6">
      <c r="B71">
        <v>36</v>
      </c>
      <c r="C71">
        <v>12</v>
      </c>
      <c r="D71">
        <v>22</v>
      </c>
      <c r="E71">
        <v>108.67359999999999</v>
      </c>
      <c r="F71">
        <v>109.4712</v>
      </c>
    </row>
    <row r="72" spans="2:6">
      <c r="B72">
        <v>36</v>
      </c>
      <c r="C72">
        <v>12</v>
      </c>
      <c r="D72">
        <v>14</v>
      </c>
      <c r="E72">
        <v>109.8715</v>
      </c>
      <c r="F72">
        <v>109.4712</v>
      </c>
    </row>
    <row r="73" spans="2:6">
      <c r="B73">
        <v>36</v>
      </c>
      <c r="C73">
        <v>22</v>
      </c>
      <c r="D73">
        <v>14</v>
      </c>
      <c r="E73">
        <v>109.8715</v>
      </c>
      <c r="F73">
        <v>109.4712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F25"/>
  <sheetViews>
    <sheetView tabSelected="1" workbookViewId="0">
      <selection activeCell="F2" sqref="F2"/>
    </sheetView>
  </sheetViews>
  <sheetFormatPr defaultRowHeight="15"/>
  <cols>
    <col min="1" max="1" width="8.28515625" bestFit="1" customWidth="1"/>
    <col min="2" max="2" width="5.85546875" bestFit="1" customWidth="1"/>
    <col min="3" max="3" width="6.5703125" bestFit="1" customWidth="1"/>
    <col min="4" max="4" width="3.5703125" bestFit="1" customWidth="1"/>
    <col min="5" max="5" width="9" bestFit="1" customWidth="1"/>
  </cols>
  <sheetData>
    <row r="1" spans="1:6">
      <c r="A1" t="s">
        <v>5</v>
      </c>
      <c r="B1" t="s">
        <v>4</v>
      </c>
      <c r="C1" t="s">
        <v>1</v>
      </c>
      <c r="D1" t="s">
        <v>2</v>
      </c>
      <c r="E1" t="s">
        <v>7</v>
      </c>
    </row>
    <row r="2" spans="1:6">
      <c r="B2">
        <v>7</v>
      </c>
      <c r="C2">
        <v>1</v>
      </c>
      <c r="D2">
        <v>32</v>
      </c>
      <c r="E2">
        <v>138.86369999999999</v>
      </c>
      <c r="F2">
        <f>AVERAGE(E2:E25)</f>
        <v>138.86369999999991</v>
      </c>
    </row>
    <row r="3" spans="1:6">
      <c r="B3">
        <v>8</v>
      </c>
      <c r="C3">
        <v>2</v>
      </c>
      <c r="D3">
        <v>33</v>
      </c>
      <c r="E3">
        <v>138.86369999999999</v>
      </c>
    </row>
    <row r="4" spans="1:6">
      <c r="B4">
        <v>9</v>
      </c>
      <c r="C4">
        <v>3</v>
      </c>
      <c r="D4">
        <v>31</v>
      </c>
      <c r="E4">
        <v>138.86369999999999</v>
      </c>
    </row>
    <row r="5" spans="1:6">
      <c r="B5">
        <v>10</v>
      </c>
      <c r="C5">
        <v>2</v>
      </c>
      <c r="D5">
        <v>34</v>
      </c>
      <c r="E5">
        <v>138.86369999999999</v>
      </c>
    </row>
    <row r="6" spans="1:6">
      <c r="B6">
        <v>11</v>
      </c>
      <c r="C6">
        <v>3</v>
      </c>
      <c r="D6">
        <v>35</v>
      </c>
      <c r="E6">
        <v>138.86369999999999</v>
      </c>
    </row>
    <row r="7" spans="1:6">
      <c r="B7">
        <v>12</v>
      </c>
      <c r="C7">
        <v>1</v>
      </c>
      <c r="D7">
        <v>36</v>
      </c>
      <c r="E7">
        <v>138.86369999999999</v>
      </c>
    </row>
    <row r="8" spans="1:6">
      <c r="B8">
        <v>13</v>
      </c>
      <c r="C8">
        <v>4</v>
      </c>
      <c r="D8">
        <v>35</v>
      </c>
      <c r="E8">
        <v>138.86369999999999</v>
      </c>
    </row>
    <row r="9" spans="1:6">
      <c r="B9">
        <v>14</v>
      </c>
      <c r="C9">
        <v>2</v>
      </c>
      <c r="D9">
        <v>36</v>
      </c>
      <c r="E9">
        <v>138.86369999999999</v>
      </c>
    </row>
    <row r="10" spans="1:6">
      <c r="B10">
        <v>15</v>
      </c>
      <c r="C10">
        <v>3</v>
      </c>
      <c r="D10">
        <v>34</v>
      </c>
      <c r="E10">
        <v>138.86369999999999</v>
      </c>
    </row>
    <row r="11" spans="1:6">
      <c r="B11">
        <v>16</v>
      </c>
      <c r="C11">
        <v>1</v>
      </c>
      <c r="D11">
        <v>35</v>
      </c>
      <c r="E11">
        <v>138.86369999999999</v>
      </c>
    </row>
    <row r="12" spans="1:6">
      <c r="B12">
        <v>17</v>
      </c>
      <c r="C12">
        <v>5</v>
      </c>
      <c r="D12">
        <v>36</v>
      </c>
      <c r="E12">
        <v>138.86369999999999</v>
      </c>
    </row>
    <row r="13" spans="1:6">
      <c r="B13">
        <v>18</v>
      </c>
      <c r="C13">
        <v>6</v>
      </c>
      <c r="D13">
        <v>34</v>
      </c>
      <c r="E13">
        <v>138.86369999999999</v>
      </c>
    </row>
    <row r="14" spans="1:6">
      <c r="B14">
        <v>19</v>
      </c>
      <c r="C14">
        <v>5</v>
      </c>
      <c r="D14">
        <v>31</v>
      </c>
      <c r="E14">
        <v>138.86369999999999</v>
      </c>
    </row>
    <row r="15" spans="1:6">
      <c r="B15">
        <v>20</v>
      </c>
      <c r="C15">
        <v>6</v>
      </c>
      <c r="D15">
        <v>32</v>
      </c>
      <c r="E15">
        <v>138.86369999999999</v>
      </c>
    </row>
    <row r="16" spans="1:6">
      <c r="B16">
        <v>21</v>
      </c>
      <c r="C16">
        <v>4</v>
      </c>
      <c r="D16">
        <v>33</v>
      </c>
      <c r="E16">
        <v>138.86369999999999</v>
      </c>
    </row>
    <row r="17" spans="2:5">
      <c r="B17">
        <v>22</v>
      </c>
      <c r="C17">
        <v>4</v>
      </c>
      <c r="D17">
        <v>36</v>
      </c>
      <c r="E17">
        <v>138.86369999999999</v>
      </c>
    </row>
    <row r="18" spans="2:5">
      <c r="B18">
        <v>23</v>
      </c>
      <c r="C18">
        <v>5</v>
      </c>
      <c r="D18">
        <v>34</v>
      </c>
      <c r="E18">
        <v>138.86369999999999</v>
      </c>
    </row>
    <row r="19" spans="2:5">
      <c r="B19">
        <v>24</v>
      </c>
      <c r="C19">
        <v>6</v>
      </c>
      <c r="D19">
        <v>35</v>
      </c>
      <c r="E19">
        <v>138.86369999999999</v>
      </c>
    </row>
    <row r="20" spans="2:5">
      <c r="B20">
        <v>25</v>
      </c>
      <c r="C20">
        <v>6</v>
      </c>
      <c r="D20">
        <v>31</v>
      </c>
      <c r="E20">
        <v>138.86369999999999</v>
      </c>
    </row>
    <row r="21" spans="2:5">
      <c r="B21">
        <v>26</v>
      </c>
      <c r="C21">
        <v>2</v>
      </c>
      <c r="D21">
        <v>31</v>
      </c>
      <c r="E21">
        <v>138.86369999999999</v>
      </c>
    </row>
    <row r="22" spans="2:5">
      <c r="B22">
        <v>27</v>
      </c>
      <c r="C22">
        <v>3</v>
      </c>
      <c r="D22">
        <v>32</v>
      </c>
      <c r="E22">
        <v>138.86369999999999</v>
      </c>
    </row>
    <row r="23" spans="2:5">
      <c r="B23">
        <v>28</v>
      </c>
      <c r="C23">
        <v>1</v>
      </c>
      <c r="D23">
        <v>33</v>
      </c>
      <c r="E23">
        <v>138.86369999999999</v>
      </c>
    </row>
    <row r="24" spans="2:5">
      <c r="B24">
        <v>29</v>
      </c>
      <c r="C24">
        <v>4</v>
      </c>
      <c r="D24">
        <v>32</v>
      </c>
      <c r="E24">
        <v>138.86369999999999</v>
      </c>
    </row>
    <row r="25" spans="2:5">
      <c r="B25">
        <v>30</v>
      </c>
      <c r="C25">
        <v>5</v>
      </c>
      <c r="D25">
        <v>33</v>
      </c>
      <c r="E25">
        <v>138.86369999999999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2:C6"/>
  <sheetViews>
    <sheetView workbookViewId="0">
      <selection activeCell="B2" sqref="B2:C2"/>
    </sheetView>
  </sheetViews>
  <sheetFormatPr defaultRowHeight="15"/>
  <sheetData>
    <row r="2" spans="1:3">
      <c r="B2">
        <v>8.6356999999999999</v>
      </c>
      <c r="C2">
        <f>B6</f>
        <v>18.633249782473658</v>
      </c>
    </row>
    <row r="4" spans="1:3">
      <c r="B4">
        <f>(B2^3)</f>
        <v>644.010043341293</v>
      </c>
    </row>
    <row r="5" spans="1:3">
      <c r="B5">
        <f>12/B4</f>
        <v>1.863324978247366E-2</v>
      </c>
    </row>
    <row r="6" spans="1:3">
      <c r="A6" t="s">
        <v>6</v>
      </c>
      <c r="B6">
        <f>B5*1000</f>
        <v>18.633249782473658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7" baseType="lpstr">
      <vt:lpstr>bonds</vt:lpstr>
      <vt:lpstr>intangles</vt:lpstr>
      <vt:lpstr>extangles</vt:lpstr>
      <vt:lpstr>Sheet1</vt:lpstr>
      <vt:lpstr>bonds!sod_65.bonds</vt:lpstr>
      <vt:lpstr>extangles!sod_65.ext_angles</vt:lpstr>
      <vt:lpstr>intangles!sod_65.int_angles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2012-06-21T08:50:20Z</dcterms:modified>
</cp:coreProperties>
</file>